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1管理係業務用\経営比較分析表\H30（H29決算）\"/>
    </mc:Choice>
  </mc:AlternateContent>
  <workbookProtection workbookAlgorithmName="SHA-512" workbookHashValue="VLLY5eLDhd523hKYNUFn3ODAWmwN0bVoH9F1W9JN/PKOjNPJg/ceEuva/YKhh5PZM9Nen9AZKTyLUcQpu/HfDw==" workbookSaltValue="eYLgnuQznmRZXD+aXmvY1Q==" workbookSpinCount="100000" lockStructure="1"/>
  <bookViews>
    <workbookView xWindow="0" yWindow="0" windowWidth="20490" windowHeight="792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<sst xmlns="http://schemas.openxmlformats.org/spreadsheetml/2006/main" count="235" uniqueCount="120">
  <si>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</si>
  <si>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</si>
  <si>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</si>
  <si>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</si>
  <si>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</si>
  <si>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</si>
  <si>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</si>
  <si>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</si>
  <si>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</si>
  <si>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</si>
  <si>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</si>
  <si>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</si>
  <si>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</si>
  <si>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</si>
  <si>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</si>
  <si>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</si>
  <si>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</si>
  <si>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</si>
  <si>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</si>
  <si>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</si>
  <si>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</si>
  <si>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</si>
  <si>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</si>
  <si>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</si>
  <si>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</si>
  <si>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</si>
  <si>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</si>
  <si>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</si>
  <si>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</si>
  <si>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</si>
  <si>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</si>
  <si>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</si>
  <si>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</si>
  <si>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</si>
  <si>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</si>
  <si>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</si>
  <si>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</si>
  <si>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</si>
  <si>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</si>
  <si>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</si>
  <si>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</si>
  <si>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</si>
  <si>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</si>
  <si>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</si>
  <si>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</si>
  <si>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</si>
  <si>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</si>
  <si>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</si>
  <si>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</si>
  <si>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</si>
  <si>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</si>
  <si>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</si>
  <si>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</si>
  <si>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</si>
  <si>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</si>
  <si>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</si>
  <si>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</si>
  <si>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</si>
  <si>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</si>
  <si>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</si>
  <si>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</si>
  <si>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</si>
  <si>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</si>
  <si>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</si>
  <si>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</si>
  <si>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</si>
  <si>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</si>
  <si>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</si>
  <si>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</si>
  <si>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</si>
  <si>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</si>
  <si>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</si>
  <si>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</si>
  <si>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</si>
  <si>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</si>
  <si>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</si>
  <si>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</si>
  <si>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</si>
  <si>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</si>
  <si>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</si>
  <si>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</si>
  <si>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</si>
  <si>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</si>
  <si>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</si>
  <si>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</si>
  <si>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</si>
  <si>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</si>
  <si>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</si>
  <si>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</si>
  <si>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</si>
  <si>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</si>
  <si>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</si>
  <si>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</si>
  <si>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</si>
  <si>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</si>
  <si>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</si>
  <si>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</si>
  <si>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</si>
  <si>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</si>
  <si>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</si>
  <si>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</si>
  <si>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</si>
  <si>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</si>
  <si>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</si>
  <si>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</si>
  <si>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播磨高原広域事務組合（事業会計分）</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</si>
  <si>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</si>
  <si>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</si>
  <si>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</si>
  <si>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</si>
  <si>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</si>
  <si>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</si>
  <si>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</si>
  <si>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</si>
  <si>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</si>
  <si>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</si>
  <si>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</si>
  <si>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平成29年度も前年度と同様に、社会情勢等の影響による給水人口の伸び悩み、省資源化や節水型への移行による有収水量の伸び悩みにより、計画通りの収益を確保出来ていない状況にあります。
④企業債残高対給水収益比率は、先行的に行った施設整備の財源である借入金の残高があるため、類似団体の平均値と比較して高い水準にある。
⑤料金回収率は、施設整備を先行的に行っているために、減価償却費と支払利息の割合が高く、計画どおりの収益を確保出来ていない状況も相まって、低い水準にある。
⑥給水原価は、給水人口の伸び悩み等により計画どおりの水量を確保出来ていないため、高い状態にある。
⑦施設利用率は、施設整備を先行的に行っているが、計画どおりの給水人口が定着していないため、水需要が伸びず、低い水準にある。
</t>
    <rPh sb="227" eb="229">
      <t>スイジュン</t>
    </rPh>
    <rPh sb="338" eb="340">
      <t>スイジュン</t>
    </rPh>
    <phoneticPr fontId="4"/>
  </si>
  <si>
    <t>　播磨高原広域事務組合が水道を供給する播磨科学公園都市は、兵庫県企業庁が丘陵地に開発している新都市であるため、水源の確保及び送水に係る施設建設費に多額の費用を要した事が原因となり、給水原価が高い状況にありますが、兵庫県企業庁による積極的な企業誘致活動及び事業展開が行われており、今後、緩やかながらも有収水量が回復基調であることから、現在の経営を維持し、将来の施設更新への対応も含めた健全経営に取り組んでいきます。</t>
    <phoneticPr fontId="4"/>
  </si>
  <si>
    <t>　現在、管路の更新計画はありませんが、後年に発生する更新に向けて資産の現状を把握し、投資計画や財源確保を検討した上で、健全な経営に取り組んでいきます。</t>
    <rPh sb="1" eb="3">
      <t>ゲンザイ</t>
    </rPh>
    <rPh sb="4" eb="6">
      <t>カンロ</t>
    </rPh>
    <rPh sb="7" eb="9">
      <t>コウシン</t>
    </rPh>
    <rPh sb="9" eb="11">
      <t>ケイカク</t>
    </rPh>
    <rPh sb="19" eb="21">
      <t>コウネン</t>
    </rPh>
    <rPh sb="22" eb="24">
      <t>ハッセイ</t>
    </rPh>
    <rPh sb="26" eb="28">
      <t>コウシン</t>
    </rPh>
    <rPh sb="29" eb="30">
      <t>ム</t>
    </rPh>
    <rPh sb="32" eb="34">
      <t>シサン</t>
    </rPh>
    <rPh sb="35" eb="37">
      <t>ゲンジョウ</t>
    </rPh>
    <rPh sb="38" eb="40">
      <t>ハアク</t>
    </rPh>
    <rPh sb="42" eb="44">
      <t>トウシ</t>
    </rPh>
    <rPh sb="44" eb="46">
      <t>ケイカク</t>
    </rPh>
    <rPh sb="47" eb="49">
      <t>ザイゲン</t>
    </rPh>
    <rPh sb="49" eb="51">
      <t>カクホ</t>
    </rPh>
    <rPh sb="52" eb="54">
      <t>ケントウ</t>
    </rPh>
    <rPh sb="56" eb="57">
      <t>ウエ</t>
    </rPh>
    <rPh sb="59" eb="61">
      <t>ケンゼン</t>
    </rPh>
    <rPh sb="62" eb="64">
      <t>ケイエイ</t>
    </rPh>
    <rPh sb="65" eb="66">
      <t>ト</t>
    </rPh>
    <rPh sb="67" eb="68">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</si>
</sst>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584-40E9-8F1F-43FE54E596C8}"/>
            </c:ext>
          </c:extLst>
        </c:ser>
        <c:dLbls>
          <c:showLegendKey val="0"/>
          <c:showVal val="0"/>
          <c:showCatName val="0"/>
          <c:showSerName val="0"/>
          <c:showPercent val="0"/>
          <c:showBubbleSize val="0"/>
        </c:dLbls>
        <c:gapWidth val="150"/>
        <c:axId val="187980752"/>
        <c:axId val="18798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0.23</c:v>
                </c:pt>
                <c:pt idx="1">
                  <c:v>0.34</c:v>
                </c:pt>
                <c:pt idx="2">
                  <c:v>0.28999999999999998</c:v>
                </c:pt>
                <c:pt idx="3">
                  <c:v>0.41</c:v>
                </c:pt>
                <c:pt idx="4">
                  <c:v>0.4</c:v>
                </c:pt>
              </c:numCache>
            </c:numRef>
          </c:val>
          <c:smooth val="0"/>
          <c:extLst xmlns:c16r2="http://schemas.microsoft.com/office/drawing/2015/06/chart">
            <c:ext xmlns:c16="http://schemas.microsoft.com/office/drawing/2014/chart" uri="{C3380CC4-5D6E-409C-BE32-E72D297353CC}">
              <c16:uniqueId val="{00000001-1584-40E9-8F1F-43FE54E596C8}"/>
            </c:ext>
          </c:extLst>
        </c:ser>
        <c:dLbls>
          <c:showLegendKey val="0"/>
          <c:showVal val="0"/>
          <c:showCatName val="0"/>
          <c:showSerName val="0"/>
          <c:showPercent val="0"/>
          <c:showBubbleSize val="0"/>
        </c:dLbls>
        <c:marker val="1"/>
        <c:smooth val="0"/>
        <c:axId val="187980752"/>
        <c:axId val="187981136"/>
      </c:lineChart>
      <c:dateAx>
        <c:axId val="187980752"/>
        <c:scaling>
          <c:orientation val="minMax"/>
        </c:scaling>
        <c:delete val="1"/>
        <c:axPos val="b"/>
        <c:numFmt formatCode="ge" sourceLinked="1"/>
        <c:majorTickMark val="none"/>
        <c:minorTickMark val="none"/>
        <c:tickLblPos val="none"/>
        <c:crossAx val="187981136"/>
        <c:crosses val="autoZero"/>
        <c:auto val="1"/>
        <c:lblOffset val="100"/>
        <c:baseTimeUnit val="years"/>
      </c:dateAx>
      <c:valAx>
        <c:axId val="18798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98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21.98</c:v>
                </c:pt>
                <c:pt idx="1">
                  <c:v>22.29</c:v>
                </c:pt>
                <c:pt idx="2">
                  <c:v>20.45</c:v>
                </c:pt>
                <c:pt idx="3">
                  <c:v>20.95</c:v>
                </c:pt>
                <c:pt idx="4">
                  <c:v>21.82</c:v>
                </c:pt>
              </c:numCache>
            </c:numRef>
          </c:val>
          <c:extLst xmlns:c16r2="http://schemas.microsoft.com/office/drawing/2015/06/chart">
            <c:ext xmlns:c16="http://schemas.microsoft.com/office/drawing/2014/chart" uri="{C3380CC4-5D6E-409C-BE32-E72D297353CC}">
              <c16:uniqueId val="{00000000-50A6-44B0-8611-F952E1C72A91}"/>
            </c:ext>
          </c:extLst>
        </c:ser>
        <c:dLbls>
          <c:showLegendKey val="0"/>
          <c:showVal val="0"/>
          <c:showCatName val="0"/>
          <c:showSerName val="0"/>
          <c:showPercent val="0"/>
          <c:showBubbleSize val="0"/>
        </c:dLbls>
        <c:gapWidth val="150"/>
        <c:axId val="188861656"/>
        <c:axId val="18886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41.24</c:v>
                </c:pt>
                <c:pt idx="1">
                  <c:v>40.700000000000003</c:v>
                </c:pt>
                <c:pt idx="2">
                  <c:v>39.909999999999997</c:v>
                </c:pt>
                <c:pt idx="3">
                  <c:v>41.09</c:v>
                </c:pt>
                <c:pt idx="4">
                  <c:v>38.979999999999997</c:v>
                </c:pt>
              </c:numCache>
            </c:numRef>
          </c:val>
          <c:smooth val="0"/>
          <c:extLst xmlns:c16r2="http://schemas.microsoft.com/office/drawing/2015/06/chart">
            <c:ext xmlns:c16="http://schemas.microsoft.com/office/drawing/2014/chart" uri="{C3380CC4-5D6E-409C-BE32-E72D297353CC}">
              <c16:uniqueId val="{00000001-50A6-44B0-8611-F952E1C72A91}"/>
            </c:ext>
          </c:extLst>
        </c:ser>
        <c:dLbls>
          <c:showLegendKey val="0"/>
          <c:showVal val="0"/>
          <c:showCatName val="0"/>
          <c:showSerName val="0"/>
          <c:showPercent val="0"/>
          <c:showBubbleSize val="0"/>
        </c:dLbls>
        <c:marker val="1"/>
        <c:smooth val="0"/>
        <c:axId val="188861656"/>
        <c:axId val="188862048"/>
      </c:lineChart>
      <c:dateAx>
        <c:axId val="188861656"/>
        <c:scaling>
          <c:orientation val="minMax"/>
        </c:scaling>
        <c:delete val="1"/>
        <c:axPos val="b"/>
        <c:numFmt formatCode="ge" sourceLinked="1"/>
        <c:majorTickMark val="none"/>
        <c:minorTickMark val="none"/>
        <c:tickLblPos val="none"/>
        <c:crossAx val="188862048"/>
        <c:crosses val="autoZero"/>
        <c:auto val="1"/>
        <c:lblOffset val="100"/>
        <c:baseTimeUnit val="years"/>
      </c:dateAx>
      <c:valAx>
        <c:axId val="18886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861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98.13</c:v>
                </c:pt>
                <c:pt idx="1">
                  <c:v>97.85</c:v>
                </c:pt>
                <c:pt idx="2">
                  <c:v>97.9</c:v>
                </c:pt>
                <c:pt idx="3">
                  <c:v>96.71</c:v>
                </c:pt>
                <c:pt idx="4">
                  <c:v>96.05</c:v>
                </c:pt>
              </c:numCache>
            </c:numRef>
          </c:val>
          <c:extLst xmlns:c16r2="http://schemas.microsoft.com/office/drawing/2015/06/chart">
            <c:ext xmlns:c16="http://schemas.microsoft.com/office/drawing/2014/chart" uri="{C3380CC4-5D6E-409C-BE32-E72D297353CC}">
              <c16:uniqueId val="{00000000-E529-4D77-895B-CB7149161787}"/>
            </c:ext>
          </c:extLst>
        </c:ser>
        <c:dLbls>
          <c:showLegendKey val="0"/>
          <c:showVal val="0"/>
          <c:showCatName val="0"/>
          <c:showSerName val="0"/>
          <c:showPercent val="0"/>
          <c:showBubbleSize val="0"/>
        </c:dLbls>
        <c:gapWidth val="150"/>
        <c:axId val="188863224"/>
        <c:axId val="18886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74.61</c:v>
                </c:pt>
                <c:pt idx="2">
                  <c:v>75.62</c:v>
                </c:pt>
                <c:pt idx="3">
                  <c:v>75.91</c:v>
                </c:pt>
                <c:pt idx="4">
                  <c:v>75.010000000000005</c:v>
                </c:pt>
              </c:numCache>
            </c:numRef>
          </c:val>
          <c:smooth val="0"/>
          <c:extLst xmlns:c16r2="http://schemas.microsoft.com/office/drawing/2015/06/chart">
            <c:ext xmlns:c16="http://schemas.microsoft.com/office/drawing/2014/chart" uri="{C3380CC4-5D6E-409C-BE32-E72D297353CC}">
              <c16:uniqueId val="{00000001-E529-4D77-895B-CB7149161787}"/>
            </c:ext>
          </c:extLst>
        </c:ser>
        <c:dLbls>
          <c:showLegendKey val="0"/>
          <c:showVal val="0"/>
          <c:showCatName val="0"/>
          <c:showSerName val="0"/>
          <c:showPercent val="0"/>
          <c:showBubbleSize val="0"/>
        </c:dLbls>
        <c:marker val="1"/>
        <c:smooth val="0"/>
        <c:axId val="188863224"/>
        <c:axId val="188863616"/>
      </c:lineChart>
      <c:dateAx>
        <c:axId val="188863224"/>
        <c:scaling>
          <c:orientation val="minMax"/>
        </c:scaling>
        <c:delete val="1"/>
        <c:axPos val="b"/>
        <c:numFmt formatCode="ge" sourceLinked="1"/>
        <c:majorTickMark val="none"/>
        <c:minorTickMark val="none"/>
        <c:tickLblPos val="none"/>
        <c:crossAx val="188863616"/>
        <c:crosses val="autoZero"/>
        <c:auto val="1"/>
        <c:lblOffset val="100"/>
        <c:baseTimeUnit val="years"/>
      </c:dateAx>
      <c:valAx>
        <c:axId val="18886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863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125.58</c:v>
                </c:pt>
                <c:pt idx="1">
                  <c:v>100.46</c:v>
                </c:pt>
                <c:pt idx="2">
                  <c:v>100</c:v>
                </c:pt>
                <c:pt idx="3">
                  <c:v>100</c:v>
                </c:pt>
                <c:pt idx="4">
                  <c:v>100</c:v>
                </c:pt>
              </c:numCache>
            </c:numRef>
          </c:val>
          <c:extLst xmlns:c16r2="http://schemas.microsoft.com/office/drawing/2015/06/chart">
            <c:ext xmlns:c16="http://schemas.microsoft.com/office/drawing/2014/chart" uri="{C3380CC4-5D6E-409C-BE32-E72D297353CC}">
              <c16:uniqueId val="{00000000-CEA9-4D7E-BDEA-41C72D1ED376}"/>
            </c:ext>
          </c:extLst>
        </c:ser>
        <c:dLbls>
          <c:showLegendKey val="0"/>
          <c:showVal val="0"/>
          <c:showCatName val="0"/>
          <c:showSerName val="0"/>
          <c:showPercent val="0"/>
          <c:showBubbleSize val="0"/>
        </c:dLbls>
        <c:gapWidth val="150"/>
        <c:axId val="187965624"/>
        <c:axId val="18871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109.5</c:v>
                </c:pt>
                <c:pt idx="1">
                  <c:v>106.28</c:v>
                </c:pt>
                <c:pt idx="2">
                  <c:v>108.35</c:v>
                </c:pt>
                <c:pt idx="3">
                  <c:v>114.74</c:v>
                </c:pt>
                <c:pt idx="4">
                  <c:v>104.85</c:v>
                </c:pt>
              </c:numCache>
            </c:numRef>
          </c:val>
          <c:smooth val="0"/>
          <c:extLst xmlns:c16r2="http://schemas.microsoft.com/office/drawing/2015/06/chart">
            <c:ext xmlns:c16="http://schemas.microsoft.com/office/drawing/2014/chart" uri="{C3380CC4-5D6E-409C-BE32-E72D297353CC}">
              <c16:uniqueId val="{00000001-CEA9-4D7E-BDEA-41C72D1ED376}"/>
            </c:ext>
          </c:extLst>
        </c:ser>
        <c:dLbls>
          <c:showLegendKey val="0"/>
          <c:showVal val="0"/>
          <c:showCatName val="0"/>
          <c:showSerName val="0"/>
          <c:showPercent val="0"/>
          <c:showBubbleSize val="0"/>
        </c:dLbls>
        <c:marker val="1"/>
        <c:smooth val="0"/>
        <c:axId val="187965624"/>
        <c:axId val="188710736"/>
      </c:lineChart>
      <c:dateAx>
        <c:axId val="187965624"/>
        <c:scaling>
          <c:orientation val="minMax"/>
        </c:scaling>
        <c:delete val="1"/>
        <c:axPos val="b"/>
        <c:numFmt formatCode="ge" sourceLinked="1"/>
        <c:majorTickMark val="none"/>
        <c:minorTickMark val="none"/>
        <c:tickLblPos val="none"/>
        <c:crossAx val="188710736"/>
        <c:crosses val="autoZero"/>
        <c:auto val="1"/>
        <c:lblOffset val="100"/>
        <c:baseTimeUnit val="years"/>
      </c:dateAx>
      <c:valAx>
        <c:axId val="188710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7965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48.81</c:v>
                </c:pt>
                <c:pt idx="1">
                  <c:v>55.83</c:v>
                </c:pt>
                <c:pt idx="2">
                  <c:v>58.74</c:v>
                </c:pt>
                <c:pt idx="3">
                  <c:v>61.68</c:v>
                </c:pt>
                <c:pt idx="4">
                  <c:v>61.39</c:v>
                </c:pt>
              </c:numCache>
            </c:numRef>
          </c:val>
          <c:extLst xmlns:c16r2="http://schemas.microsoft.com/office/drawing/2015/06/chart">
            <c:ext xmlns:c16="http://schemas.microsoft.com/office/drawing/2014/chart" uri="{C3380CC4-5D6E-409C-BE32-E72D297353CC}">
              <c16:uniqueId val="{00000000-A3AA-4FFF-9BB9-890B575A1387}"/>
            </c:ext>
          </c:extLst>
        </c:ser>
        <c:dLbls>
          <c:showLegendKey val="0"/>
          <c:showVal val="0"/>
          <c:showCatName val="0"/>
          <c:showSerName val="0"/>
          <c:showPercent val="0"/>
          <c:showBubbleSize val="0"/>
        </c:dLbls>
        <c:gapWidth val="150"/>
        <c:axId val="188684440"/>
        <c:axId val="188453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39.049999999999997</c:v>
                </c:pt>
                <c:pt idx="1">
                  <c:v>50.44</c:v>
                </c:pt>
                <c:pt idx="2">
                  <c:v>51.44</c:v>
                </c:pt>
                <c:pt idx="3">
                  <c:v>52.4</c:v>
                </c:pt>
                <c:pt idx="4">
                  <c:v>51.89</c:v>
                </c:pt>
              </c:numCache>
            </c:numRef>
          </c:val>
          <c:smooth val="0"/>
          <c:extLst xmlns:c16r2="http://schemas.microsoft.com/office/drawing/2015/06/chart">
            <c:ext xmlns:c16="http://schemas.microsoft.com/office/drawing/2014/chart" uri="{C3380CC4-5D6E-409C-BE32-E72D297353CC}">
              <c16:uniqueId val="{00000001-A3AA-4FFF-9BB9-890B575A1387}"/>
            </c:ext>
          </c:extLst>
        </c:ser>
        <c:dLbls>
          <c:showLegendKey val="0"/>
          <c:showVal val="0"/>
          <c:showCatName val="0"/>
          <c:showSerName val="0"/>
          <c:showPercent val="0"/>
          <c:showBubbleSize val="0"/>
        </c:dLbls>
        <c:marker val="1"/>
        <c:smooth val="0"/>
        <c:axId val="188684440"/>
        <c:axId val="188453800"/>
      </c:lineChart>
      <c:dateAx>
        <c:axId val="188684440"/>
        <c:scaling>
          <c:orientation val="minMax"/>
        </c:scaling>
        <c:delete val="1"/>
        <c:axPos val="b"/>
        <c:numFmt formatCode="ge" sourceLinked="1"/>
        <c:majorTickMark val="none"/>
        <c:minorTickMark val="none"/>
        <c:tickLblPos val="none"/>
        <c:crossAx val="188453800"/>
        <c:crosses val="autoZero"/>
        <c:auto val="1"/>
        <c:lblOffset val="100"/>
        <c:baseTimeUnit val="years"/>
      </c:dateAx>
      <c:valAx>
        <c:axId val="188453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684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formatCode="#,##0.00;&quot;△&quot;#,##0.00;&quot;-&quot;">
                  <c:v>6.2</c:v>
                </c:pt>
                <c:pt idx="3" formatCode="#,##0.00;&quot;△&quot;#,##0.00;&quot;-&quot;">
                  <c:v>6.2</c:v>
                </c:pt>
                <c:pt idx="4" formatCode="#,##0.00;&quot;△&quot;#,##0.00;&quot;-&quot;">
                  <c:v>6.27</c:v>
                </c:pt>
              </c:numCache>
            </c:numRef>
          </c:val>
          <c:extLst xmlns:c16r2="http://schemas.microsoft.com/office/drawing/2015/06/chart">
            <c:ext xmlns:c16="http://schemas.microsoft.com/office/drawing/2014/chart" uri="{C3380CC4-5D6E-409C-BE32-E72D297353CC}">
              <c16:uniqueId val="{00000000-5150-4B22-86B7-3B6FAA0C9C43}"/>
            </c:ext>
          </c:extLst>
        </c:ser>
        <c:dLbls>
          <c:showLegendKey val="0"/>
          <c:showVal val="0"/>
          <c:showCatName val="0"/>
          <c:showSerName val="0"/>
          <c:showPercent val="0"/>
          <c:showBubbleSize val="0"/>
        </c:dLbls>
        <c:gapWidth val="150"/>
        <c:axId val="188502824"/>
        <c:axId val="18850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8.18</c:v>
                </c:pt>
                <c:pt idx="1">
                  <c:v>9.64</c:v>
                </c:pt>
                <c:pt idx="2">
                  <c:v>11.68</c:v>
                </c:pt>
                <c:pt idx="3">
                  <c:v>14.01</c:v>
                </c:pt>
                <c:pt idx="4">
                  <c:v>14.74</c:v>
                </c:pt>
              </c:numCache>
            </c:numRef>
          </c:val>
          <c:smooth val="0"/>
          <c:extLst xmlns:c16r2="http://schemas.microsoft.com/office/drawing/2015/06/chart">
            <c:ext xmlns:c16="http://schemas.microsoft.com/office/drawing/2014/chart" uri="{C3380CC4-5D6E-409C-BE32-E72D297353CC}">
              <c16:uniqueId val="{00000001-5150-4B22-86B7-3B6FAA0C9C43}"/>
            </c:ext>
          </c:extLst>
        </c:ser>
        <c:dLbls>
          <c:showLegendKey val="0"/>
          <c:showVal val="0"/>
          <c:showCatName val="0"/>
          <c:showSerName val="0"/>
          <c:showPercent val="0"/>
          <c:showBubbleSize val="0"/>
        </c:dLbls>
        <c:marker val="1"/>
        <c:smooth val="0"/>
        <c:axId val="188502824"/>
        <c:axId val="188503216"/>
      </c:lineChart>
      <c:dateAx>
        <c:axId val="188502824"/>
        <c:scaling>
          <c:orientation val="minMax"/>
        </c:scaling>
        <c:delete val="1"/>
        <c:axPos val="b"/>
        <c:numFmt formatCode="ge" sourceLinked="1"/>
        <c:majorTickMark val="none"/>
        <c:minorTickMark val="none"/>
        <c:tickLblPos val="none"/>
        <c:crossAx val="188503216"/>
        <c:crosses val="autoZero"/>
        <c:auto val="1"/>
        <c:lblOffset val="100"/>
        <c:baseTimeUnit val="years"/>
      </c:dateAx>
      <c:valAx>
        <c:axId val="18850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502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7-4C43-8772-7D1847CB8708}"/>
            </c:ext>
          </c:extLst>
        </c:ser>
        <c:dLbls>
          <c:showLegendKey val="0"/>
          <c:showVal val="0"/>
          <c:showCatName val="0"/>
          <c:showSerName val="0"/>
          <c:showPercent val="0"/>
          <c:showBubbleSize val="0"/>
        </c:dLbls>
        <c:gapWidth val="150"/>
        <c:axId val="188504784"/>
        <c:axId val="188505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44.3</c:v>
                </c:pt>
                <c:pt idx="1">
                  <c:v>32.31</c:v>
                </c:pt>
                <c:pt idx="2">
                  <c:v>26.85</c:v>
                </c:pt>
                <c:pt idx="3">
                  <c:v>27.19</c:v>
                </c:pt>
                <c:pt idx="4">
                  <c:v>27.52</c:v>
                </c:pt>
              </c:numCache>
            </c:numRef>
          </c:val>
          <c:smooth val="0"/>
          <c:extLst xmlns:c16r2="http://schemas.microsoft.com/office/drawing/2015/06/chart">
            <c:ext xmlns:c16="http://schemas.microsoft.com/office/drawing/2014/chart" uri="{C3380CC4-5D6E-409C-BE32-E72D297353CC}">
              <c16:uniqueId val="{00000001-BC97-4C43-8772-7D1847CB8708}"/>
            </c:ext>
          </c:extLst>
        </c:ser>
        <c:dLbls>
          <c:showLegendKey val="0"/>
          <c:showVal val="0"/>
          <c:showCatName val="0"/>
          <c:showSerName val="0"/>
          <c:showPercent val="0"/>
          <c:showBubbleSize val="0"/>
        </c:dLbls>
        <c:marker val="1"/>
        <c:smooth val="0"/>
        <c:axId val="188504784"/>
        <c:axId val="188505176"/>
      </c:lineChart>
      <c:dateAx>
        <c:axId val="188504784"/>
        <c:scaling>
          <c:orientation val="minMax"/>
        </c:scaling>
        <c:delete val="1"/>
        <c:axPos val="b"/>
        <c:numFmt formatCode="ge" sourceLinked="1"/>
        <c:majorTickMark val="none"/>
        <c:minorTickMark val="none"/>
        <c:tickLblPos val="none"/>
        <c:crossAx val="188505176"/>
        <c:crosses val="autoZero"/>
        <c:auto val="1"/>
        <c:lblOffset val="100"/>
        <c:baseTimeUnit val="years"/>
      </c:dateAx>
      <c:valAx>
        <c:axId val="188505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850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826.83</c:v>
                </c:pt>
                <c:pt idx="1">
                  <c:v>62.61</c:v>
                </c:pt>
                <c:pt idx="2">
                  <c:v>58.36</c:v>
                </c:pt>
                <c:pt idx="3">
                  <c:v>61.86</c:v>
                </c:pt>
                <c:pt idx="4">
                  <c:v>61.03</c:v>
                </c:pt>
              </c:numCache>
            </c:numRef>
          </c:val>
          <c:extLst xmlns:c16r2="http://schemas.microsoft.com/office/drawing/2015/06/chart">
            <c:ext xmlns:c16="http://schemas.microsoft.com/office/drawing/2014/chart" uri="{C3380CC4-5D6E-409C-BE32-E72D297353CC}">
              <c16:uniqueId val="{00000000-ED93-4DEA-BA24-333CE2D87DD7}"/>
            </c:ext>
          </c:extLst>
        </c:ser>
        <c:dLbls>
          <c:showLegendKey val="0"/>
          <c:showVal val="0"/>
          <c:showCatName val="0"/>
          <c:showSerName val="0"/>
          <c:showPercent val="0"/>
          <c:showBubbleSize val="0"/>
        </c:dLbls>
        <c:gapWidth val="150"/>
        <c:axId val="188506352"/>
        <c:axId val="189013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2098.87</c:v>
                </c:pt>
                <c:pt idx="1">
                  <c:v>571.29999999999995</c:v>
                </c:pt>
                <c:pt idx="2">
                  <c:v>527.82000000000005</c:v>
                </c:pt>
                <c:pt idx="3">
                  <c:v>477.44</c:v>
                </c:pt>
                <c:pt idx="4">
                  <c:v>445.85</c:v>
                </c:pt>
              </c:numCache>
            </c:numRef>
          </c:val>
          <c:smooth val="0"/>
          <c:extLst xmlns:c16r2="http://schemas.microsoft.com/office/drawing/2015/06/chart">
            <c:ext xmlns:c16="http://schemas.microsoft.com/office/drawing/2014/chart" uri="{C3380CC4-5D6E-409C-BE32-E72D297353CC}">
              <c16:uniqueId val="{00000001-ED93-4DEA-BA24-333CE2D87DD7}"/>
            </c:ext>
          </c:extLst>
        </c:ser>
        <c:dLbls>
          <c:showLegendKey val="0"/>
          <c:showVal val="0"/>
          <c:showCatName val="0"/>
          <c:showSerName val="0"/>
          <c:showPercent val="0"/>
          <c:showBubbleSize val="0"/>
        </c:dLbls>
        <c:marker val="1"/>
        <c:smooth val="0"/>
        <c:axId val="188506352"/>
        <c:axId val="189013032"/>
      </c:lineChart>
      <c:dateAx>
        <c:axId val="188506352"/>
        <c:scaling>
          <c:orientation val="minMax"/>
        </c:scaling>
        <c:delete val="1"/>
        <c:axPos val="b"/>
        <c:numFmt formatCode="ge" sourceLinked="1"/>
        <c:majorTickMark val="none"/>
        <c:minorTickMark val="none"/>
        <c:tickLblPos val="none"/>
        <c:crossAx val="189013032"/>
        <c:crosses val="autoZero"/>
        <c:auto val="1"/>
        <c:lblOffset val="100"/>
        <c:baseTimeUnit val="years"/>
      </c:dateAx>
      <c:valAx>
        <c:axId val="189013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850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2286.09</c:v>
                </c:pt>
                <c:pt idx="1">
                  <c:v>2090.48</c:v>
                </c:pt>
                <c:pt idx="2">
                  <c:v>2074.81</c:v>
                </c:pt>
                <c:pt idx="3">
                  <c:v>1854.98</c:v>
                </c:pt>
                <c:pt idx="4">
                  <c:v>1603.37</c:v>
                </c:pt>
              </c:numCache>
            </c:numRef>
          </c:val>
          <c:extLst xmlns:c16r2="http://schemas.microsoft.com/office/drawing/2015/06/chart">
            <c:ext xmlns:c16="http://schemas.microsoft.com/office/drawing/2014/chart" uri="{C3380CC4-5D6E-409C-BE32-E72D297353CC}">
              <c16:uniqueId val="{00000000-B001-4C48-9C2A-55A98386A5B8}"/>
            </c:ext>
          </c:extLst>
        </c:ser>
        <c:dLbls>
          <c:showLegendKey val="0"/>
          <c:showVal val="0"/>
          <c:showCatName val="0"/>
          <c:showSerName val="0"/>
          <c:showPercent val="0"/>
          <c:showBubbleSize val="0"/>
        </c:dLbls>
        <c:gapWidth val="150"/>
        <c:axId val="188504392"/>
        <c:axId val="18901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536.9</c:v>
                </c:pt>
                <c:pt idx="1">
                  <c:v>495.43</c:v>
                </c:pt>
                <c:pt idx="2">
                  <c:v>488.5</c:v>
                </c:pt>
                <c:pt idx="3">
                  <c:v>485.75</c:v>
                </c:pt>
                <c:pt idx="4">
                  <c:v>516.34</c:v>
                </c:pt>
              </c:numCache>
            </c:numRef>
          </c:val>
          <c:smooth val="0"/>
          <c:extLst xmlns:c16r2="http://schemas.microsoft.com/office/drawing/2015/06/chart">
            <c:ext xmlns:c16="http://schemas.microsoft.com/office/drawing/2014/chart" uri="{C3380CC4-5D6E-409C-BE32-E72D297353CC}">
              <c16:uniqueId val="{00000001-B001-4C48-9C2A-55A98386A5B8}"/>
            </c:ext>
          </c:extLst>
        </c:ser>
        <c:dLbls>
          <c:showLegendKey val="0"/>
          <c:showVal val="0"/>
          <c:showCatName val="0"/>
          <c:showSerName val="0"/>
          <c:showPercent val="0"/>
          <c:showBubbleSize val="0"/>
        </c:dLbls>
        <c:marker val="1"/>
        <c:smooth val="0"/>
        <c:axId val="188504392"/>
        <c:axId val="189014208"/>
      </c:lineChart>
      <c:dateAx>
        <c:axId val="188504392"/>
        <c:scaling>
          <c:orientation val="minMax"/>
        </c:scaling>
        <c:delete val="1"/>
        <c:axPos val="b"/>
        <c:numFmt formatCode="ge" sourceLinked="1"/>
        <c:majorTickMark val="none"/>
        <c:minorTickMark val="none"/>
        <c:tickLblPos val="none"/>
        <c:crossAx val="189014208"/>
        <c:crosses val="autoZero"/>
        <c:auto val="1"/>
        <c:lblOffset val="100"/>
        <c:baseTimeUnit val="years"/>
      </c:dateAx>
      <c:valAx>
        <c:axId val="189014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8504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41.46</c:v>
                </c:pt>
                <c:pt idx="1">
                  <c:v>42.15</c:v>
                </c:pt>
                <c:pt idx="2">
                  <c:v>40.68</c:v>
                </c:pt>
                <c:pt idx="3">
                  <c:v>40.68</c:v>
                </c:pt>
                <c:pt idx="4">
                  <c:v>41.09</c:v>
                </c:pt>
              </c:numCache>
            </c:numRef>
          </c:val>
          <c:extLst xmlns:c16r2="http://schemas.microsoft.com/office/drawing/2015/06/chart">
            <c:ext xmlns:c16="http://schemas.microsoft.com/office/drawing/2014/chart" uri="{C3380CC4-5D6E-409C-BE32-E72D297353CC}">
              <c16:uniqueId val="{00000000-DDB9-49A2-B4EC-D7153DCB0F1B}"/>
            </c:ext>
          </c:extLst>
        </c:ser>
        <c:dLbls>
          <c:showLegendKey val="0"/>
          <c:showVal val="0"/>
          <c:showCatName val="0"/>
          <c:showSerName val="0"/>
          <c:showPercent val="0"/>
          <c:showBubbleSize val="0"/>
        </c:dLbls>
        <c:gapWidth val="150"/>
        <c:axId val="189015384"/>
        <c:axId val="18901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80.010000000000005</c:v>
                </c:pt>
                <c:pt idx="1">
                  <c:v>81.900000000000006</c:v>
                </c:pt>
                <c:pt idx="2">
                  <c:v>82.42</c:v>
                </c:pt>
                <c:pt idx="3">
                  <c:v>83.59</c:v>
                </c:pt>
                <c:pt idx="4">
                  <c:v>83.27</c:v>
                </c:pt>
              </c:numCache>
            </c:numRef>
          </c:val>
          <c:smooth val="0"/>
          <c:extLst xmlns:c16r2="http://schemas.microsoft.com/office/drawing/2015/06/chart">
            <c:ext xmlns:c16="http://schemas.microsoft.com/office/drawing/2014/chart" uri="{C3380CC4-5D6E-409C-BE32-E72D297353CC}">
              <c16:uniqueId val="{00000001-DDB9-49A2-B4EC-D7153DCB0F1B}"/>
            </c:ext>
          </c:extLst>
        </c:ser>
        <c:dLbls>
          <c:showLegendKey val="0"/>
          <c:showVal val="0"/>
          <c:showCatName val="0"/>
          <c:showSerName val="0"/>
          <c:showPercent val="0"/>
          <c:showBubbleSize val="0"/>
        </c:dLbls>
        <c:marker val="1"/>
        <c:smooth val="0"/>
        <c:axId val="189015384"/>
        <c:axId val="189015776"/>
      </c:lineChart>
      <c:dateAx>
        <c:axId val="189015384"/>
        <c:scaling>
          <c:orientation val="minMax"/>
        </c:scaling>
        <c:delete val="1"/>
        <c:axPos val="b"/>
        <c:numFmt formatCode="ge" sourceLinked="1"/>
        <c:majorTickMark val="none"/>
        <c:minorTickMark val="none"/>
        <c:tickLblPos val="none"/>
        <c:crossAx val="189015776"/>
        <c:crosses val="autoZero"/>
        <c:auto val="1"/>
        <c:lblOffset val="100"/>
        <c:baseTimeUnit val="years"/>
      </c:dateAx>
      <c:valAx>
        <c:axId val="18901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015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698.53</c:v>
                </c:pt>
                <c:pt idx="1">
                  <c:v>687.16</c:v>
                </c:pt>
                <c:pt idx="2">
                  <c:v>713.67</c:v>
                </c:pt>
                <c:pt idx="3">
                  <c:v>716.25</c:v>
                </c:pt>
                <c:pt idx="4">
                  <c:v>709.29</c:v>
                </c:pt>
              </c:numCache>
            </c:numRef>
          </c:val>
          <c:extLst xmlns:c16r2="http://schemas.microsoft.com/office/drawing/2015/06/chart">
            <c:ext xmlns:c16="http://schemas.microsoft.com/office/drawing/2014/chart" uri="{C3380CC4-5D6E-409C-BE32-E72D297353CC}">
              <c16:uniqueId val="{00000000-AF27-4F10-96A0-C16EC597DF16}"/>
            </c:ext>
          </c:extLst>
        </c:ser>
        <c:dLbls>
          <c:showLegendKey val="0"/>
          <c:showVal val="0"/>
          <c:showCatName val="0"/>
          <c:showSerName val="0"/>
          <c:showPercent val="0"/>
          <c:showBubbleSize val="0"/>
        </c:dLbls>
        <c:gapWidth val="150"/>
        <c:axId val="188860088"/>
        <c:axId val="18886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232.46</c:v>
                </c:pt>
                <c:pt idx="1">
                  <c:v>227.97</c:v>
                </c:pt>
                <c:pt idx="2">
                  <c:v>226.99</c:v>
                </c:pt>
                <c:pt idx="3">
                  <c:v>230.22</c:v>
                </c:pt>
                <c:pt idx="4">
                  <c:v>228.81</c:v>
                </c:pt>
              </c:numCache>
            </c:numRef>
          </c:val>
          <c:smooth val="0"/>
          <c:extLst xmlns:c16r2="http://schemas.microsoft.com/office/drawing/2015/06/chart">
            <c:ext xmlns:c16="http://schemas.microsoft.com/office/drawing/2014/chart" uri="{C3380CC4-5D6E-409C-BE32-E72D297353CC}">
              <c16:uniqueId val="{00000001-AF27-4F10-96A0-C16EC597DF16}"/>
            </c:ext>
          </c:extLst>
        </c:ser>
        <c:dLbls>
          <c:showLegendKey val="0"/>
          <c:showVal val="0"/>
          <c:showCatName val="0"/>
          <c:showSerName val="0"/>
          <c:showPercent val="0"/>
          <c:showBubbleSize val="0"/>
        </c:dLbls>
        <c:marker val="1"/>
        <c:smooth val="0"/>
        <c:axId val="188860088"/>
        <c:axId val="188860480"/>
      </c:lineChart>
      <c:dateAx>
        <c:axId val="188860088"/>
        <c:scaling>
          <c:orientation val="minMax"/>
        </c:scaling>
        <c:delete val="1"/>
        <c:axPos val="b"/>
        <c:numFmt formatCode="ge" sourceLinked="1"/>
        <c:majorTickMark val="none"/>
        <c:minorTickMark val="none"/>
        <c:tickLblPos val="none"/>
        <c:crossAx val="188860480"/>
        <c:crosses val="autoZero"/>
        <c:auto val="1"/>
        <c:lblOffset val="100"/>
        <c:baseTimeUnit val="years"/>
      </c:dateAx>
      <c:valAx>
        <c:axId val="18886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860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14" sqref="BL14:BZ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兵庫県　播磨高原広域事務組合（事業会計分）</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A9</v>
      </c>
      <c r="X8" s="58"/>
      <c r="Y8" s="58"/>
      <c r="Z8" s="58"/>
      <c r="AA8" s="58"/>
      <c r="AB8" s="58"/>
      <c r="AC8" s="58"/>
      <c r="AD8" s="58" t="str">
        <f>データ!$M$6</f>
        <v>非設置</v>
      </c>
      <c r="AE8" s="58"/>
      <c r="AF8" s="58"/>
      <c r="AG8" s="58"/>
      <c r="AH8" s="58"/>
      <c r="AI8" s="58"/>
      <c r="AJ8" s="58"/>
      <c r="AK8" s="4"/>
      <c r="AL8" s="59" t="str">
        <f>データ!$R$6</f>
        <v>-</v>
      </c>
      <c r="AM8" s="59"/>
      <c r="AN8" s="59"/>
      <c r="AO8" s="59"/>
      <c r="AP8" s="59"/>
      <c r="AQ8" s="59"/>
      <c r="AR8" s="59"/>
      <c r="AS8" s="59"/>
      <c r="AT8" s="50" t="str">
        <f>データ!$S$6</f>
        <v>-</v>
      </c>
      <c r="AU8" s="51"/>
      <c r="AV8" s="51"/>
      <c r="AW8" s="51"/>
      <c r="AX8" s="51"/>
      <c r="AY8" s="51"/>
      <c r="AZ8" s="51"/>
      <c r="BA8" s="51"/>
      <c r="BB8" s="52" t="str">
        <f>データ!$T$6</f>
        <v>-</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44.08</v>
      </c>
      <c r="J10" s="51"/>
      <c r="K10" s="51"/>
      <c r="L10" s="51"/>
      <c r="M10" s="51"/>
      <c r="N10" s="51"/>
      <c r="O10" s="62"/>
      <c r="P10" s="52">
        <f>データ!$P$6</f>
        <v>0.68</v>
      </c>
      <c r="Q10" s="52"/>
      <c r="R10" s="52"/>
      <c r="S10" s="52"/>
      <c r="T10" s="52"/>
      <c r="U10" s="52"/>
      <c r="V10" s="52"/>
      <c r="W10" s="59">
        <f>データ!$Q$6</f>
        <v>3780</v>
      </c>
      <c r="X10" s="59"/>
      <c r="Y10" s="59"/>
      <c r="Z10" s="59"/>
      <c r="AA10" s="59"/>
      <c r="AB10" s="59"/>
      <c r="AC10" s="59"/>
      <c r="AD10" s="2"/>
      <c r="AE10" s="2"/>
      <c r="AF10" s="2"/>
      <c r="AG10" s="2"/>
      <c r="AH10" s="4"/>
      <c r="AI10" s="4"/>
      <c r="AJ10" s="4"/>
      <c r="AK10" s="4"/>
      <c r="AL10" s="59">
        <f>データ!$U$6</f>
        <v>742</v>
      </c>
      <c r="AM10" s="59"/>
      <c r="AN10" s="59"/>
      <c r="AO10" s="59"/>
      <c r="AP10" s="59"/>
      <c r="AQ10" s="59"/>
      <c r="AR10" s="59"/>
      <c r="AS10" s="59"/>
      <c r="AT10" s="50">
        <f>データ!$V$6</f>
        <v>6.96</v>
      </c>
      <c r="AU10" s="51"/>
      <c r="AV10" s="51"/>
      <c r="AW10" s="51"/>
      <c r="AX10" s="51"/>
      <c r="AY10" s="51"/>
      <c r="AZ10" s="51"/>
      <c r="BA10" s="51"/>
      <c r="BB10" s="52">
        <f>データ!$W$6</f>
        <v>106.61</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8tZPdRMBBjuGOVr7LUsDi3lEHgd+YTzyKMkXDBxGafGiQ/EuwoV39HPm0oEBj2LgD2O9CSWu6gVJaYYalNNzKw==" saltValue="UBNEoNxZjrhH8nTaH+1qU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289621</v>
      </c>
      <c r="D6" s="33">
        <f t="shared" si="3"/>
        <v>46</v>
      </c>
      <c r="E6" s="33">
        <f t="shared" si="3"/>
        <v>1</v>
      </c>
      <c r="F6" s="33">
        <f t="shared" si="3"/>
        <v>0</v>
      </c>
      <c r="G6" s="33">
        <f t="shared" si="3"/>
        <v>1</v>
      </c>
      <c r="H6" s="33" t="str">
        <f t="shared" si="3"/>
        <v>兵庫県　播磨高原広域事務組合（事業会計分）</v>
      </c>
      <c r="I6" s="33" t="str">
        <f t="shared" si="3"/>
        <v>法適用</v>
      </c>
      <c r="J6" s="33" t="str">
        <f t="shared" si="3"/>
        <v>水道事業</v>
      </c>
      <c r="K6" s="33" t="str">
        <f t="shared" si="3"/>
        <v>末端給水事業</v>
      </c>
      <c r="L6" s="33" t="str">
        <f t="shared" si="3"/>
        <v>A9</v>
      </c>
      <c r="M6" s="33" t="str">
        <f t="shared" si="3"/>
        <v>非設置</v>
      </c>
      <c r="N6" s="34" t="str">
        <f t="shared" si="3"/>
        <v>-</v>
      </c>
      <c r="O6" s="34">
        <f t="shared" si="3"/>
        <v>44.08</v>
      </c>
      <c r="P6" s="34">
        <f t="shared" si="3"/>
        <v>0.68</v>
      </c>
      <c r="Q6" s="34">
        <f t="shared" si="3"/>
        <v>3780</v>
      </c>
      <c r="R6" s="34" t="str">
        <f t="shared" si="3"/>
        <v>-</v>
      </c>
      <c r="S6" s="34" t="str">
        <f t="shared" si="3"/>
        <v>-</v>
      </c>
      <c r="T6" s="34" t="str">
        <f t="shared" si="3"/>
        <v>-</v>
      </c>
      <c r="U6" s="34">
        <f t="shared" si="3"/>
        <v>742</v>
      </c>
      <c r="V6" s="34">
        <f t="shared" si="3"/>
        <v>6.96</v>
      </c>
      <c r="W6" s="34">
        <f t="shared" si="3"/>
        <v>106.61</v>
      </c>
      <c r="X6" s="35">
        <f>IF(X7="",NA(),X7)</f>
        <v>125.58</v>
      </c>
      <c r="Y6" s="35">
        <f t="shared" ref="Y6:AG6" si="4">IF(Y7="",NA(),Y7)</f>
        <v>100.46</v>
      </c>
      <c r="Z6" s="35">
        <f t="shared" si="4"/>
        <v>100</v>
      </c>
      <c r="AA6" s="35">
        <f t="shared" si="4"/>
        <v>100</v>
      </c>
      <c r="AB6" s="35">
        <f t="shared" si="4"/>
        <v>100</v>
      </c>
      <c r="AC6" s="35">
        <f t="shared" si="4"/>
        <v>109.5</v>
      </c>
      <c r="AD6" s="35">
        <f t="shared" si="4"/>
        <v>106.28</v>
      </c>
      <c r="AE6" s="35">
        <f t="shared" si="4"/>
        <v>108.35</v>
      </c>
      <c r="AF6" s="35">
        <f t="shared" si="4"/>
        <v>114.74</v>
      </c>
      <c r="AG6" s="35">
        <f t="shared" si="4"/>
        <v>104.85</v>
      </c>
      <c r="AH6" s="34" t="str">
        <f>IF(AH7="","",IF(AH7="-","【-】","【"&amp;SUBSTITUTE(TEXT(AH7,"#,##0.00"),"-","△")&amp;"】"))</f>
        <v>【113.39】</v>
      </c>
      <c r="AI6" s="34">
        <f>IF(AI7="",NA(),AI7)</f>
        <v>0</v>
      </c>
      <c r="AJ6" s="34">
        <f t="shared" ref="AJ6:AR6" si="5">IF(AJ7="",NA(),AJ7)</f>
        <v>0</v>
      </c>
      <c r="AK6" s="34">
        <f t="shared" si="5"/>
        <v>0</v>
      </c>
      <c r="AL6" s="34">
        <f t="shared" si="5"/>
        <v>0</v>
      </c>
      <c r="AM6" s="34">
        <f t="shared" si="5"/>
        <v>0</v>
      </c>
      <c r="AN6" s="35">
        <f t="shared" si="5"/>
        <v>44.3</v>
      </c>
      <c r="AO6" s="35">
        <f t="shared" si="5"/>
        <v>32.31</v>
      </c>
      <c r="AP6" s="35">
        <f t="shared" si="5"/>
        <v>26.85</v>
      </c>
      <c r="AQ6" s="35">
        <f t="shared" si="5"/>
        <v>27.19</v>
      </c>
      <c r="AR6" s="35">
        <f t="shared" si="5"/>
        <v>27.52</v>
      </c>
      <c r="AS6" s="34" t="str">
        <f>IF(AS7="","",IF(AS7="-","【-】","【"&amp;SUBSTITUTE(TEXT(AS7,"#,##0.00"),"-","△")&amp;"】"))</f>
        <v>【0.85】</v>
      </c>
      <c r="AT6" s="35">
        <f>IF(AT7="",NA(),AT7)</f>
        <v>826.83</v>
      </c>
      <c r="AU6" s="35">
        <f t="shared" ref="AU6:BC6" si="6">IF(AU7="",NA(),AU7)</f>
        <v>62.61</v>
      </c>
      <c r="AV6" s="35">
        <f t="shared" si="6"/>
        <v>58.36</v>
      </c>
      <c r="AW6" s="35">
        <f t="shared" si="6"/>
        <v>61.86</v>
      </c>
      <c r="AX6" s="35">
        <f t="shared" si="6"/>
        <v>61.03</v>
      </c>
      <c r="AY6" s="35">
        <f t="shared" si="6"/>
        <v>2098.87</v>
      </c>
      <c r="AZ6" s="35">
        <f t="shared" si="6"/>
        <v>571.29999999999995</v>
      </c>
      <c r="BA6" s="35">
        <f t="shared" si="6"/>
        <v>527.82000000000005</v>
      </c>
      <c r="BB6" s="35">
        <f t="shared" si="6"/>
        <v>477.44</v>
      </c>
      <c r="BC6" s="35">
        <f t="shared" si="6"/>
        <v>445.85</v>
      </c>
      <c r="BD6" s="34" t="str">
        <f>IF(BD7="","",IF(BD7="-","【-】","【"&amp;SUBSTITUTE(TEXT(BD7,"#,##0.00"),"-","△")&amp;"】"))</f>
        <v>【264.34】</v>
      </c>
      <c r="BE6" s="35">
        <f>IF(BE7="",NA(),BE7)</f>
        <v>2286.09</v>
      </c>
      <c r="BF6" s="35">
        <f t="shared" ref="BF6:BN6" si="7">IF(BF7="",NA(),BF7)</f>
        <v>2090.48</v>
      </c>
      <c r="BG6" s="35">
        <f t="shared" si="7"/>
        <v>2074.81</v>
      </c>
      <c r="BH6" s="35">
        <f t="shared" si="7"/>
        <v>1854.98</v>
      </c>
      <c r="BI6" s="35">
        <f t="shared" si="7"/>
        <v>1603.37</v>
      </c>
      <c r="BJ6" s="35">
        <f t="shared" si="7"/>
        <v>536.9</v>
      </c>
      <c r="BK6" s="35">
        <f t="shared" si="7"/>
        <v>495.43</v>
      </c>
      <c r="BL6" s="35">
        <f t="shared" si="7"/>
        <v>488.5</v>
      </c>
      <c r="BM6" s="35">
        <f t="shared" si="7"/>
        <v>485.75</v>
      </c>
      <c r="BN6" s="35">
        <f t="shared" si="7"/>
        <v>516.34</v>
      </c>
      <c r="BO6" s="34" t="str">
        <f>IF(BO7="","",IF(BO7="-","【-】","【"&amp;SUBSTITUTE(TEXT(BO7,"#,##0.00"),"-","△")&amp;"】"))</f>
        <v>【274.27】</v>
      </c>
      <c r="BP6" s="35">
        <f>IF(BP7="",NA(),BP7)</f>
        <v>41.46</v>
      </c>
      <c r="BQ6" s="35">
        <f t="shared" ref="BQ6:BY6" si="8">IF(BQ7="",NA(),BQ7)</f>
        <v>42.15</v>
      </c>
      <c r="BR6" s="35">
        <f t="shared" si="8"/>
        <v>40.68</v>
      </c>
      <c r="BS6" s="35">
        <f t="shared" si="8"/>
        <v>40.68</v>
      </c>
      <c r="BT6" s="35">
        <f t="shared" si="8"/>
        <v>41.09</v>
      </c>
      <c r="BU6" s="35">
        <f t="shared" si="8"/>
        <v>80.010000000000005</v>
      </c>
      <c r="BV6" s="35">
        <f t="shared" si="8"/>
        <v>81.900000000000006</v>
      </c>
      <c r="BW6" s="35">
        <f t="shared" si="8"/>
        <v>82.42</v>
      </c>
      <c r="BX6" s="35">
        <f t="shared" si="8"/>
        <v>83.59</v>
      </c>
      <c r="BY6" s="35">
        <f t="shared" si="8"/>
        <v>83.27</v>
      </c>
      <c r="BZ6" s="34" t="str">
        <f>IF(BZ7="","",IF(BZ7="-","【-】","【"&amp;SUBSTITUTE(TEXT(BZ7,"#,##0.00"),"-","△")&amp;"】"))</f>
        <v>【104.36】</v>
      </c>
      <c r="CA6" s="35">
        <f>IF(CA7="",NA(),CA7)</f>
        <v>698.53</v>
      </c>
      <c r="CB6" s="35">
        <f t="shared" ref="CB6:CJ6" si="9">IF(CB7="",NA(),CB7)</f>
        <v>687.16</v>
      </c>
      <c r="CC6" s="35">
        <f t="shared" si="9"/>
        <v>713.67</v>
      </c>
      <c r="CD6" s="35">
        <f t="shared" si="9"/>
        <v>716.25</v>
      </c>
      <c r="CE6" s="35">
        <f t="shared" si="9"/>
        <v>709.29</v>
      </c>
      <c r="CF6" s="35">
        <f t="shared" si="9"/>
        <v>232.46</v>
      </c>
      <c r="CG6" s="35">
        <f t="shared" si="9"/>
        <v>227.97</v>
      </c>
      <c r="CH6" s="35">
        <f t="shared" si="9"/>
        <v>226.99</v>
      </c>
      <c r="CI6" s="35">
        <f t="shared" si="9"/>
        <v>230.22</v>
      </c>
      <c r="CJ6" s="35">
        <f t="shared" si="9"/>
        <v>228.81</v>
      </c>
      <c r="CK6" s="34" t="str">
        <f>IF(CK7="","",IF(CK7="-","【-】","【"&amp;SUBSTITUTE(TEXT(CK7,"#,##0.00"),"-","△")&amp;"】"))</f>
        <v>【165.71】</v>
      </c>
      <c r="CL6" s="35">
        <f>IF(CL7="",NA(),CL7)</f>
        <v>21.98</v>
      </c>
      <c r="CM6" s="35">
        <f t="shared" ref="CM6:CU6" si="10">IF(CM7="",NA(),CM7)</f>
        <v>22.29</v>
      </c>
      <c r="CN6" s="35">
        <f t="shared" si="10"/>
        <v>20.45</v>
      </c>
      <c r="CO6" s="35">
        <f t="shared" si="10"/>
        <v>20.95</v>
      </c>
      <c r="CP6" s="35">
        <f t="shared" si="10"/>
        <v>21.82</v>
      </c>
      <c r="CQ6" s="35">
        <f t="shared" si="10"/>
        <v>41.24</v>
      </c>
      <c r="CR6" s="35">
        <f t="shared" si="10"/>
        <v>40.700000000000003</v>
      </c>
      <c r="CS6" s="35">
        <f t="shared" si="10"/>
        <v>39.909999999999997</v>
      </c>
      <c r="CT6" s="35">
        <f t="shared" si="10"/>
        <v>41.09</v>
      </c>
      <c r="CU6" s="35">
        <f t="shared" si="10"/>
        <v>38.979999999999997</v>
      </c>
      <c r="CV6" s="34" t="str">
        <f>IF(CV7="","",IF(CV7="-","【-】","【"&amp;SUBSTITUTE(TEXT(CV7,"#,##0.00"),"-","△")&amp;"】"))</f>
        <v>【60.41】</v>
      </c>
      <c r="CW6" s="35">
        <f>IF(CW7="",NA(),CW7)</f>
        <v>98.13</v>
      </c>
      <c r="CX6" s="35">
        <f t="shared" ref="CX6:DF6" si="11">IF(CX7="",NA(),CX7)</f>
        <v>97.85</v>
      </c>
      <c r="CY6" s="35">
        <f t="shared" si="11"/>
        <v>97.9</v>
      </c>
      <c r="CZ6" s="35">
        <f t="shared" si="11"/>
        <v>96.71</v>
      </c>
      <c r="DA6" s="35">
        <f t="shared" si="11"/>
        <v>96.05</v>
      </c>
      <c r="DB6" s="35">
        <f t="shared" si="11"/>
        <v>74.900000000000006</v>
      </c>
      <c r="DC6" s="35">
        <f t="shared" si="11"/>
        <v>74.61</v>
      </c>
      <c r="DD6" s="35">
        <f t="shared" si="11"/>
        <v>75.62</v>
      </c>
      <c r="DE6" s="35">
        <f t="shared" si="11"/>
        <v>75.91</v>
      </c>
      <c r="DF6" s="35">
        <f t="shared" si="11"/>
        <v>75.010000000000005</v>
      </c>
      <c r="DG6" s="34" t="str">
        <f>IF(DG7="","",IF(DG7="-","【-】","【"&amp;SUBSTITUTE(TEXT(DG7,"#,##0.00"),"-","△")&amp;"】"))</f>
        <v>【89.93】</v>
      </c>
      <c r="DH6" s="35">
        <f>IF(DH7="",NA(),DH7)</f>
        <v>48.81</v>
      </c>
      <c r="DI6" s="35">
        <f t="shared" ref="DI6:DQ6" si="12">IF(DI7="",NA(),DI7)</f>
        <v>55.83</v>
      </c>
      <c r="DJ6" s="35">
        <f t="shared" si="12"/>
        <v>58.74</v>
      </c>
      <c r="DK6" s="35">
        <f t="shared" si="12"/>
        <v>61.68</v>
      </c>
      <c r="DL6" s="35">
        <f t="shared" si="12"/>
        <v>61.39</v>
      </c>
      <c r="DM6" s="35">
        <f t="shared" si="12"/>
        <v>39.049999999999997</v>
      </c>
      <c r="DN6" s="35">
        <f t="shared" si="12"/>
        <v>50.44</v>
      </c>
      <c r="DO6" s="35">
        <f t="shared" si="12"/>
        <v>51.44</v>
      </c>
      <c r="DP6" s="35">
        <f t="shared" si="12"/>
        <v>52.4</v>
      </c>
      <c r="DQ6" s="35">
        <f t="shared" si="12"/>
        <v>51.89</v>
      </c>
      <c r="DR6" s="34" t="str">
        <f>IF(DR7="","",IF(DR7="-","【-】","【"&amp;SUBSTITUTE(TEXT(DR7,"#,##0.00"),"-","△")&amp;"】"))</f>
        <v>【48.12】</v>
      </c>
      <c r="DS6" s="34">
        <f>IF(DS7="",NA(),DS7)</f>
        <v>0</v>
      </c>
      <c r="DT6" s="34">
        <f t="shared" ref="DT6:EB6" si="13">IF(DT7="",NA(),DT7)</f>
        <v>0</v>
      </c>
      <c r="DU6" s="35">
        <f t="shared" si="13"/>
        <v>6.2</v>
      </c>
      <c r="DV6" s="35">
        <f t="shared" si="13"/>
        <v>6.2</v>
      </c>
      <c r="DW6" s="35">
        <f t="shared" si="13"/>
        <v>6.27</v>
      </c>
      <c r="DX6" s="35">
        <f t="shared" si="13"/>
        <v>8.18</v>
      </c>
      <c r="DY6" s="35">
        <f t="shared" si="13"/>
        <v>9.64</v>
      </c>
      <c r="DZ6" s="35">
        <f t="shared" si="13"/>
        <v>11.68</v>
      </c>
      <c r="EA6" s="35">
        <f t="shared" si="13"/>
        <v>14.01</v>
      </c>
      <c r="EB6" s="35">
        <f t="shared" si="13"/>
        <v>14.74</v>
      </c>
      <c r="EC6" s="34" t="str">
        <f>IF(EC7="","",IF(EC7="-","【-】","【"&amp;SUBSTITUTE(TEXT(EC7,"#,##0.00"),"-","△")&amp;"】"))</f>
        <v>【15.89】</v>
      </c>
      <c r="ED6" s="34">
        <f>IF(ED7="",NA(),ED7)</f>
        <v>0</v>
      </c>
      <c r="EE6" s="34">
        <f t="shared" ref="EE6:EM6" si="14">IF(EE7="",NA(),EE7)</f>
        <v>0</v>
      </c>
      <c r="EF6" s="34">
        <f t="shared" si="14"/>
        <v>0</v>
      </c>
      <c r="EG6" s="34">
        <f t="shared" si="14"/>
        <v>0</v>
      </c>
      <c r="EH6" s="34">
        <f t="shared" si="14"/>
        <v>0</v>
      </c>
      <c r="EI6" s="35">
        <f t="shared" si="14"/>
        <v>0.23</v>
      </c>
      <c r="EJ6" s="35">
        <f t="shared" si="14"/>
        <v>0.34</v>
      </c>
      <c r="EK6" s="35">
        <f t="shared" si="14"/>
        <v>0.28999999999999998</v>
      </c>
      <c r="EL6" s="35">
        <f t="shared" si="14"/>
        <v>0.41</v>
      </c>
      <c r="EM6" s="35">
        <f t="shared" si="14"/>
        <v>0.4</v>
      </c>
      <c r="EN6" s="34" t="str">
        <f>IF(EN7="","",IF(EN7="-","【-】","【"&amp;SUBSTITUTE(TEXT(EN7,"#,##0.00"),"-","△")&amp;"】"))</f>
        <v>【0.69】</v>
      </c>
    </row>
    <row r="7" spans="1:144" s="36" customFormat="1" x14ac:dyDescent="0.15">
      <c r="A7" s="28"/>
      <c r="B7" s="37">
        <v>2017</v>
      </c>
      <c r="C7" s="37">
        <v>289621</v>
      </c>
      <c r="D7" s="37">
        <v>46</v>
      </c>
      <c r="E7" s="37">
        <v>1</v>
      </c>
      <c r="F7" s="37">
        <v>0</v>
      </c>
      <c r="G7" s="37">
        <v>1</v>
      </c>
      <c r="H7" s="37" t="s">
        <v>105</v>
      </c>
      <c r="I7" s="37" t="s">
        <v>106</v>
      </c>
      <c r="J7" s="37" t="s">
        <v>107</v>
      </c>
      <c r="K7" s="37" t="s">
        <v>108</v>
      </c>
      <c r="L7" s="37" t="s">
        <v>109</v>
      </c>
      <c r="M7" s="37" t="s">
        <v>110</v>
      </c>
      <c r="N7" s="38" t="s">
        <v>111</v>
      </c>
      <c r="O7" s="38">
        <v>44.08</v>
      </c>
      <c r="P7" s="38">
        <v>0.68</v>
      </c>
      <c r="Q7" s="38">
        <v>3780</v>
      </c>
      <c r="R7" s="38" t="s">
        <v>111</v>
      </c>
      <c r="S7" s="38" t="s">
        <v>111</v>
      </c>
      <c r="T7" s="38" t="s">
        <v>111</v>
      </c>
      <c r="U7" s="38">
        <v>742</v>
      </c>
      <c r="V7" s="38">
        <v>6.96</v>
      </c>
      <c r="W7" s="38">
        <v>106.61</v>
      </c>
      <c r="X7" s="38">
        <v>125.58</v>
      </c>
      <c r="Y7" s="38">
        <v>100.46</v>
      </c>
      <c r="Z7" s="38">
        <v>100</v>
      </c>
      <c r="AA7" s="38">
        <v>100</v>
      </c>
      <c r="AB7" s="38">
        <v>100</v>
      </c>
      <c r="AC7" s="38">
        <v>109.5</v>
      </c>
      <c r="AD7" s="38">
        <v>106.28</v>
      </c>
      <c r="AE7" s="38">
        <v>108.35</v>
      </c>
      <c r="AF7" s="38">
        <v>114.74</v>
      </c>
      <c r="AG7" s="38">
        <v>104.85</v>
      </c>
      <c r="AH7" s="38">
        <v>113.39</v>
      </c>
      <c r="AI7" s="38">
        <v>0</v>
      </c>
      <c r="AJ7" s="38">
        <v>0</v>
      </c>
      <c r="AK7" s="38">
        <v>0</v>
      </c>
      <c r="AL7" s="38">
        <v>0</v>
      </c>
      <c r="AM7" s="38">
        <v>0</v>
      </c>
      <c r="AN7" s="38">
        <v>44.3</v>
      </c>
      <c r="AO7" s="38">
        <v>32.31</v>
      </c>
      <c r="AP7" s="38">
        <v>26.85</v>
      </c>
      <c r="AQ7" s="38">
        <v>27.19</v>
      </c>
      <c r="AR7" s="38">
        <v>27.52</v>
      </c>
      <c r="AS7" s="38">
        <v>0.85</v>
      </c>
      <c r="AT7" s="38">
        <v>826.83</v>
      </c>
      <c r="AU7" s="38">
        <v>62.61</v>
      </c>
      <c r="AV7" s="38">
        <v>58.36</v>
      </c>
      <c r="AW7" s="38">
        <v>61.86</v>
      </c>
      <c r="AX7" s="38">
        <v>61.03</v>
      </c>
      <c r="AY7" s="38">
        <v>2098.87</v>
      </c>
      <c r="AZ7" s="38">
        <v>571.29999999999995</v>
      </c>
      <c r="BA7" s="38">
        <v>527.82000000000005</v>
      </c>
      <c r="BB7" s="38">
        <v>477.44</v>
      </c>
      <c r="BC7" s="38">
        <v>445.85</v>
      </c>
      <c r="BD7" s="38">
        <v>264.33999999999997</v>
      </c>
      <c r="BE7" s="38">
        <v>2286.09</v>
      </c>
      <c r="BF7" s="38">
        <v>2090.48</v>
      </c>
      <c r="BG7" s="38">
        <v>2074.81</v>
      </c>
      <c r="BH7" s="38">
        <v>1854.98</v>
      </c>
      <c r="BI7" s="38">
        <v>1603.37</v>
      </c>
      <c r="BJ7" s="38">
        <v>536.9</v>
      </c>
      <c r="BK7" s="38">
        <v>495.43</v>
      </c>
      <c r="BL7" s="38">
        <v>488.5</v>
      </c>
      <c r="BM7" s="38">
        <v>485.75</v>
      </c>
      <c r="BN7" s="38">
        <v>516.34</v>
      </c>
      <c r="BO7" s="38">
        <v>274.27</v>
      </c>
      <c r="BP7" s="38">
        <v>41.46</v>
      </c>
      <c r="BQ7" s="38">
        <v>42.15</v>
      </c>
      <c r="BR7" s="38">
        <v>40.68</v>
      </c>
      <c r="BS7" s="38">
        <v>40.68</v>
      </c>
      <c r="BT7" s="38">
        <v>41.09</v>
      </c>
      <c r="BU7" s="38">
        <v>80.010000000000005</v>
      </c>
      <c r="BV7" s="38">
        <v>81.900000000000006</v>
      </c>
      <c r="BW7" s="38">
        <v>82.42</v>
      </c>
      <c r="BX7" s="38">
        <v>83.59</v>
      </c>
      <c r="BY7" s="38">
        <v>83.27</v>
      </c>
      <c r="BZ7" s="38">
        <v>104.36</v>
      </c>
      <c r="CA7" s="38">
        <v>698.53</v>
      </c>
      <c r="CB7" s="38">
        <v>687.16</v>
      </c>
      <c r="CC7" s="38">
        <v>713.67</v>
      </c>
      <c r="CD7" s="38">
        <v>716.25</v>
      </c>
      <c r="CE7" s="38">
        <v>709.29</v>
      </c>
      <c r="CF7" s="38">
        <v>232.46</v>
      </c>
      <c r="CG7" s="38">
        <v>227.97</v>
      </c>
      <c r="CH7" s="38">
        <v>226.99</v>
      </c>
      <c r="CI7" s="38">
        <v>230.22</v>
      </c>
      <c r="CJ7" s="38">
        <v>228.81</v>
      </c>
      <c r="CK7" s="38">
        <v>165.71</v>
      </c>
      <c r="CL7" s="38">
        <v>21.98</v>
      </c>
      <c r="CM7" s="38">
        <v>22.29</v>
      </c>
      <c r="CN7" s="38">
        <v>20.45</v>
      </c>
      <c r="CO7" s="38">
        <v>20.95</v>
      </c>
      <c r="CP7" s="38">
        <v>21.82</v>
      </c>
      <c r="CQ7" s="38">
        <v>41.24</v>
      </c>
      <c r="CR7" s="38">
        <v>40.700000000000003</v>
      </c>
      <c r="CS7" s="38">
        <v>39.909999999999997</v>
      </c>
      <c r="CT7" s="38">
        <v>41.09</v>
      </c>
      <c r="CU7" s="38">
        <v>38.979999999999997</v>
      </c>
      <c r="CV7" s="38">
        <v>60.41</v>
      </c>
      <c r="CW7" s="38">
        <v>98.13</v>
      </c>
      <c r="CX7" s="38">
        <v>97.85</v>
      </c>
      <c r="CY7" s="38">
        <v>97.9</v>
      </c>
      <c r="CZ7" s="38">
        <v>96.71</v>
      </c>
      <c r="DA7" s="38">
        <v>96.05</v>
      </c>
      <c r="DB7" s="38">
        <v>74.900000000000006</v>
      </c>
      <c r="DC7" s="38">
        <v>74.61</v>
      </c>
      <c r="DD7" s="38">
        <v>75.62</v>
      </c>
      <c r="DE7" s="38">
        <v>75.91</v>
      </c>
      <c r="DF7" s="38">
        <v>75.010000000000005</v>
      </c>
      <c r="DG7" s="38">
        <v>89.93</v>
      </c>
      <c r="DH7" s="38">
        <v>48.81</v>
      </c>
      <c r="DI7" s="38">
        <v>55.83</v>
      </c>
      <c r="DJ7" s="38">
        <v>58.74</v>
      </c>
      <c r="DK7" s="38">
        <v>61.68</v>
      </c>
      <c r="DL7" s="38">
        <v>61.39</v>
      </c>
      <c r="DM7" s="38">
        <v>39.049999999999997</v>
      </c>
      <c r="DN7" s="38">
        <v>50.44</v>
      </c>
      <c r="DO7" s="38">
        <v>51.44</v>
      </c>
      <c r="DP7" s="38">
        <v>52.4</v>
      </c>
      <c r="DQ7" s="38">
        <v>51.89</v>
      </c>
      <c r="DR7" s="38">
        <v>48.12</v>
      </c>
      <c r="DS7" s="38">
        <v>0</v>
      </c>
      <c r="DT7" s="38">
        <v>0</v>
      </c>
      <c r="DU7" s="38">
        <v>6.2</v>
      </c>
      <c r="DV7" s="38">
        <v>6.2</v>
      </c>
      <c r="DW7" s="38">
        <v>6.27</v>
      </c>
      <c r="DX7" s="38">
        <v>8.18</v>
      </c>
      <c r="DY7" s="38">
        <v>9.64</v>
      </c>
      <c r="DZ7" s="38">
        <v>11.68</v>
      </c>
      <c r="EA7" s="38">
        <v>14.01</v>
      </c>
      <c r="EB7" s="38">
        <v>14.74</v>
      </c>
      <c r="EC7" s="38">
        <v>15.89</v>
      </c>
      <c r="ED7" s="38">
        <v>0</v>
      </c>
      <c r="EE7" s="38">
        <v>0</v>
      </c>
      <c r="EF7" s="38">
        <v>0</v>
      </c>
      <c r="EG7" s="38">
        <v>0</v>
      </c>
      <c r="EH7" s="38">
        <v>0</v>
      </c>
      <c r="EI7" s="38">
        <v>0.23</v>
      </c>
      <c r="EJ7" s="38">
        <v>0.34</v>
      </c>
      <c r="EK7" s="38">
        <v>0.28999999999999998</v>
      </c>
      <c r="EL7" s="38">
        <v>0.41</v>
      </c>
      <c r="EM7" s="38">
        <v>0.4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harima-005</cp:lastModifiedBy>
  <cp:lastPrinted>2019-01-25T06:33:33Z</cp:lastPrinted>
  <dcterms:created xsi:type="dcterms:W3CDTF">2018-12-03T08:34:59Z</dcterms:created>
  <dcterms:modified xsi:type="dcterms:W3CDTF">2019-01-25T06:33:36Z</dcterms:modified>
  <cp:category/>
</cp:coreProperties>
</file>